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Sheet1" sheetId="1" r:id="rId1"/>
    <sheet name="Sheet2" sheetId="2" r:id="rId2"/>
    <sheet name="Sheet3" sheetId="3" r:id="rId3"/>
  </sheets>
  <definedNames>
    <definedName name="_xlnm._FilterDatabase" localSheetId="0" hidden="1">Sheet1!$A$3:$I$44</definedName>
  </definedNames>
  <calcPr calcId="144525"/>
</workbook>
</file>

<file path=xl/sharedStrings.xml><?xml version="1.0" encoding="utf-8"?>
<sst xmlns="http://schemas.openxmlformats.org/spreadsheetml/2006/main" count="298" uniqueCount="110">
  <si>
    <t>企业吸纳社会保险补贴名册（一）</t>
  </si>
  <si>
    <t>单位：</t>
  </si>
  <si>
    <t>序号</t>
  </si>
  <si>
    <t>姓名</t>
  </si>
  <si>
    <t>身份证号</t>
  </si>
  <si>
    <t>一次性吸纳就业补贴</t>
  </si>
  <si>
    <t>社保补贴金额</t>
  </si>
  <si>
    <t>社保补贴起始时间</t>
  </si>
  <si>
    <t>社保补贴终止时间</t>
  </si>
  <si>
    <t>人员类别</t>
  </si>
  <si>
    <t>单位</t>
  </si>
  <si>
    <t>王宏亮</t>
  </si>
  <si>
    <t>1505231999****1410</t>
  </si>
  <si>
    <t>0</t>
  </si>
  <si>
    <t>2024-07-01</t>
  </si>
  <si>
    <t>2024-10-31</t>
  </si>
  <si>
    <t>毕业两年内高校毕业生</t>
  </si>
  <si>
    <t>中物杭萧绿建科技股份有限公司</t>
  </si>
  <si>
    <t>王卓</t>
  </si>
  <si>
    <t>1302021997****3319</t>
  </si>
  <si>
    <t>2024-12-31</t>
  </si>
  <si>
    <t>李颖光</t>
  </si>
  <si>
    <t>1306361999****6715</t>
  </si>
  <si>
    <t>田雨鑫</t>
  </si>
  <si>
    <t>1302051999****0629</t>
  </si>
  <si>
    <t>张欣</t>
  </si>
  <si>
    <t>1302242000****0519</t>
  </si>
  <si>
    <t>李倩</t>
  </si>
  <si>
    <t>1302232000****6128</t>
  </si>
  <si>
    <t>董士钰</t>
  </si>
  <si>
    <t>1302231996****7241</t>
  </si>
  <si>
    <t>潘思源</t>
  </si>
  <si>
    <t>1302812002****0015</t>
  </si>
  <si>
    <t>高游淑</t>
  </si>
  <si>
    <t>1302272000****5224</t>
  </si>
  <si>
    <t>2024-11-30</t>
  </si>
  <si>
    <t>侯东雨</t>
  </si>
  <si>
    <t>1302822000****4516</t>
  </si>
  <si>
    <t>刘泽</t>
  </si>
  <si>
    <t>1302231999****4916</t>
  </si>
  <si>
    <t>李书铭</t>
  </si>
  <si>
    <t>1302042000****0015</t>
  </si>
  <si>
    <t>赵文蔚</t>
  </si>
  <si>
    <t>1302242001****3034</t>
  </si>
  <si>
    <t>李蕊</t>
  </si>
  <si>
    <t>1302252000****0925</t>
  </si>
  <si>
    <t>2024-08-31</t>
  </si>
  <si>
    <t>王闰生</t>
  </si>
  <si>
    <t>1302812001****3515</t>
  </si>
  <si>
    <t>李建强</t>
  </si>
  <si>
    <t>1303242001****6312</t>
  </si>
  <si>
    <t>李鑫博</t>
  </si>
  <si>
    <t>1302042004****0019</t>
  </si>
  <si>
    <t>杨鲲鹏</t>
  </si>
  <si>
    <t>1302292004****0073</t>
  </si>
  <si>
    <t>王静赛</t>
  </si>
  <si>
    <t>1302242003****3014</t>
  </si>
  <si>
    <t>张焱</t>
  </si>
  <si>
    <t>1302302004****0610</t>
  </si>
  <si>
    <t>白雯杰</t>
  </si>
  <si>
    <t>1302242003****3019</t>
  </si>
  <si>
    <t>2024-08-01</t>
  </si>
  <si>
    <t>宋天宇</t>
  </si>
  <si>
    <t>1301812003****871X</t>
  </si>
  <si>
    <t>王鑫瑶</t>
  </si>
  <si>
    <t>1302302000****1229</t>
  </si>
  <si>
    <t>唐山曹妃甸中物杭萧钢结构工程有限公司</t>
  </si>
  <si>
    <t>高山</t>
  </si>
  <si>
    <t>1302241999****5516</t>
  </si>
  <si>
    <t>孙明轩</t>
  </si>
  <si>
    <t>1302302001****231X</t>
  </si>
  <si>
    <t>户泽源</t>
  </si>
  <si>
    <t>1302052001****4519</t>
  </si>
  <si>
    <t>秦立原</t>
  </si>
  <si>
    <t>1302812002****0026</t>
  </si>
  <si>
    <t>马京宵</t>
  </si>
  <si>
    <t>1305812000****682X</t>
  </si>
  <si>
    <t>2024-01-01</t>
  </si>
  <si>
    <t>2024-09-30</t>
  </si>
  <si>
    <t>唐山曹妃甸区首燕机械有限公司</t>
  </si>
  <si>
    <t>任成淼</t>
  </si>
  <si>
    <t>2114221998****6213</t>
  </si>
  <si>
    <t>侯明昊</t>
  </si>
  <si>
    <t>1302302000****301X</t>
  </si>
  <si>
    <t>赵瑜雪</t>
  </si>
  <si>
    <t>1302302001****0626</t>
  </si>
  <si>
    <t>顾庆宇</t>
  </si>
  <si>
    <t>1302252000****7411</t>
  </si>
  <si>
    <t>牛瑞春</t>
  </si>
  <si>
    <t>1302302000****0014</t>
  </si>
  <si>
    <t>江佳威</t>
  </si>
  <si>
    <t>1302242001****6213</t>
  </si>
  <si>
    <t>李佳骏</t>
  </si>
  <si>
    <t>1302242002****3019</t>
  </si>
  <si>
    <t>1000</t>
  </si>
  <si>
    <t>郑丹玮</t>
  </si>
  <si>
    <t>1302302002****2312</t>
  </si>
  <si>
    <t>2024-05-31</t>
  </si>
  <si>
    <t>刘志勇</t>
  </si>
  <si>
    <t>1302242001****3010</t>
  </si>
  <si>
    <t>王泽财</t>
  </si>
  <si>
    <t>1302242001****3018</t>
  </si>
  <si>
    <t>2024-04-01</t>
  </si>
  <si>
    <t>闫傲</t>
  </si>
  <si>
    <t>1302302002****0313</t>
  </si>
  <si>
    <t>霍佳楠</t>
  </si>
  <si>
    <t>1302302001****1520</t>
  </si>
  <si>
    <t>2024-11-01</t>
  </si>
  <si>
    <t>付政琦</t>
  </si>
  <si>
    <t>1302832003****001X</t>
  </si>
</sst>
</file>

<file path=xl/styles.xml><?xml version="1.0" encoding="utf-8"?>
<styleSheet xmlns="http://schemas.openxmlformats.org/spreadsheetml/2006/main">
  <numFmts count="7">
    <numFmt numFmtId="176" formatCode="0.00_);[Red]\(0.00\)"/>
    <numFmt numFmtId="43" formatCode="_ * #,##0.00_ ;_ * \-#,##0.00_ ;_ * &quot;-&quot;??_ ;_ @_ "/>
    <numFmt numFmtId="42" formatCode="_ &quot;￥&quot;* #,##0_ ;_ &quot;￥&quot;* \-#,##0_ ;_ &quot;￥&quot;* &quot;-&quot;_ ;_ @_ "/>
    <numFmt numFmtId="177" formatCode="yyyy&quot;年&quot;m&quot;月&quot;d&quot;日&quot;;@"/>
    <numFmt numFmtId="44" formatCode="_ &quot;￥&quot;* #,##0.00_ ;_ &quot;￥&quot;* \-#,##0.00_ ;_ &quot;￥&quot;* &quot;-&quot;??_ ;_ @_ "/>
    <numFmt numFmtId="178" formatCode="0.00_ "/>
    <numFmt numFmtId="41" formatCode="_ * #,##0_ ;_ * \-#,##0_ ;_ * &quot;-&quot;_ ;_ @_ "/>
  </numFmts>
  <fonts count="30">
    <font>
      <sz val="11"/>
      <color theme="1"/>
      <name val="宋体"/>
      <charset val="134"/>
      <scheme val="minor"/>
    </font>
    <font>
      <sz val="11"/>
      <name val="宋体"/>
      <charset val="134"/>
      <scheme val="minor"/>
    </font>
    <font>
      <b/>
      <sz val="20"/>
      <name val="宋体"/>
      <charset val="134"/>
      <scheme val="minor"/>
    </font>
    <font>
      <b/>
      <sz val="11"/>
      <name val="宋体"/>
      <charset val="134"/>
      <scheme val="minor"/>
    </font>
    <font>
      <sz val="10"/>
      <name val="宋体"/>
      <charset val="134"/>
      <scheme val="minor"/>
    </font>
    <font>
      <sz val="10"/>
      <name val="宋体"/>
      <charset val="134"/>
    </font>
    <font>
      <sz val="10"/>
      <name val="宋体"/>
      <charset val="134"/>
      <scheme val="major"/>
    </font>
    <font>
      <sz val="10"/>
      <name val="宋体"/>
      <family val="1"/>
      <charset val="0"/>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0"/>
      <name val="MS Sans Serif"/>
      <charset val="134"/>
    </font>
    <font>
      <sz val="11"/>
      <color rgb="FFFA7D00"/>
      <name val="宋体"/>
      <charset val="0"/>
      <scheme val="minor"/>
    </font>
    <font>
      <sz val="12"/>
      <name val="宋体"/>
      <charset val="134"/>
    </font>
    <font>
      <i/>
      <sz val="11"/>
      <color rgb="FF7F7F7F"/>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sz val="10"/>
      <name val="Arial"/>
      <charset val="134"/>
    </font>
    <font>
      <sz val="11"/>
      <color rgb="FFFF0000"/>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rgb="FFFFC7CE"/>
        <bgColor indexed="64"/>
      </patternFill>
    </fill>
    <fill>
      <patternFill patternType="solid">
        <fgColor theme="8"/>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5">
    <xf numFmtId="0" fontId="0" fillId="0" borderId="0">
      <alignment vertical="center"/>
    </xf>
    <xf numFmtId="0" fontId="14" fillId="0" borderId="0"/>
    <xf numFmtId="0" fontId="22" fillId="0" borderId="0"/>
    <xf numFmtId="0" fontId="9" fillId="21" borderId="0" applyNumberFormat="0" applyBorder="0" applyAlignment="0" applyProtection="0">
      <alignment vertical="center"/>
    </xf>
    <xf numFmtId="0" fontId="9" fillId="19" borderId="0" applyNumberFormat="0" applyBorder="0" applyAlignment="0" applyProtection="0">
      <alignment vertical="center"/>
    </xf>
    <xf numFmtId="0" fontId="8" fillId="9" borderId="0" applyNumberFormat="0" applyBorder="0" applyAlignment="0" applyProtection="0">
      <alignment vertical="center"/>
    </xf>
    <xf numFmtId="0" fontId="9" fillId="15" borderId="0" applyNumberFormat="0" applyBorder="0" applyAlignment="0" applyProtection="0">
      <alignment vertical="center"/>
    </xf>
    <xf numFmtId="0" fontId="9" fillId="12" borderId="0" applyNumberFormat="0" applyBorder="0" applyAlignment="0" applyProtection="0">
      <alignment vertical="center"/>
    </xf>
    <xf numFmtId="0" fontId="8" fillId="14" borderId="0" applyNumberFormat="0" applyBorder="0" applyAlignment="0" applyProtection="0">
      <alignment vertical="center"/>
    </xf>
    <xf numFmtId="0" fontId="9" fillId="10" borderId="0" applyNumberFormat="0" applyBorder="0" applyAlignment="0" applyProtection="0">
      <alignment vertical="center"/>
    </xf>
    <xf numFmtId="0" fontId="10" fillId="0" borderId="9" applyNumberFormat="0" applyFill="0" applyAlignment="0" applyProtection="0">
      <alignment vertical="center"/>
    </xf>
    <xf numFmtId="0" fontId="15" fillId="0" borderId="0" applyNumberFormat="0" applyFill="0" applyBorder="0" applyAlignment="0" applyProtection="0">
      <alignment vertical="center"/>
    </xf>
    <xf numFmtId="0" fontId="19"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8" applyNumberFormat="0" applyFill="0" applyAlignment="0" applyProtection="0">
      <alignment vertical="center"/>
    </xf>
    <xf numFmtId="42" fontId="0" fillId="0" borderId="0" applyFont="0" applyFill="0" applyBorder="0" applyAlignment="0" applyProtection="0">
      <alignment vertical="center"/>
    </xf>
    <xf numFmtId="0" fontId="0" fillId="0" borderId="0">
      <alignment vertical="center"/>
    </xf>
    <xf numFmtId="0" fontId="8" fillId="22" borderId="0" applyNumberFormat="0" applyBorder="0" applyAlignment="0" applyProtection="0">
      <alignment vertical="center"/>
    </xf>
    <xf numFmtId="0" fontId="23" fillId="0" borderId="0" applyNumberFormat="0" applyFill="0" applyBorder="0" applyAlignment="0" applyProtection="0">
      <alignment vertical="center"/>
    </xf>
    <xf numFmtId="0" fontId="9" fillId="24" borderId="0" applyNumberFormat="0" applyBorder="0" applyAlignment="0" applyProtection="0">
      <alignment vertical="center"/>
    </xf>
    <xf numFmtId="0" fontId="8" fillId="17" borderId="0" applyNumberFormat="0" applyBorder="0" applyAlignment="0" applyProtection="0">
      <alignment vertical="center"/>
    </xf>
    <xf numFmtId="0" fontId="24" fillId="0" borderId="8" applyNumberFormat="0" applyFill="0" applyAlignment="0" applyProtection="0">
      <alignment vertical="center"/>
    </xf>
    <xf numFmtId="0" fontId="27" fillId="0" borderId="0" applyNumberFormat="0" applyFill="0" applyBorder="0" applyAlignment="0" applyProtection="0">
      <alignment vertical="center"/>
    </xf>
    <xf numFmtId="0" fontId="9" fillId="31" borderId="0" applyNumberFormat="0" applyBorder="0" applyAlignment="0" applyProtection="0">
      <alignment vertical="center"/>
    </xf>
    <xf numFmtId="44" fontId="0" fillId="0" borderId="0" applyFont="0" applyFill="0" applyBorder="0" applyAlignment="0" applyProtection="0">
      <alignment vertical="center"/>
    </xf>
    <xf numFmtId="0" fontId="9" fillId="27" borderId="0" applyNumberFormat="0" applyBorder="0" applyAlignment="0" applyProtection="0">
      <alignment vertical="center"/>
    </xf>
    <xf numFmtId="0" fontId="26" fillId="11" borderId="10" applyNumberFormat="0" applyAlignment="0" applyProtection="0">
      <alignment vertical="center"/>
    </xf>
    <xf numFmtId="0" fontId="28"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18" borderId="0" applyNumberFormat="0" applyBorder="0" applyAlignment="0" applyProtection="0">
      <alignment vertical="center"/>
    </xf>
    <xf numFmtId="0" fontId="9" fillId="29" borderId="0" applyNumberFormat="0" applyBorder="0" applyAlignment="0" applyProtection="0">
      <alignment vertical="center"/>
    </xf>
    <xf numFmtId="0" fontId="8" fillId="23" borderId="0" applyNumberFormat="0" applyBorder="0" applyAlignment="0" applyProtection="0">
      <alignment vertical="center"/>
    </xf>
    <xf numFmtId="0" fontId="29" fillId="32" borderId="10" applyNumberFormat="0" applyAlignment="0" applyProtection="0">
      <alignment vertical="center"/>
    </xf>
    <xf numFmtId="0" fontId="16" fillId="11" borderId="5" applyNumberFormat="0" applyAlignment="0" applyProtection="0">
      <alignment vertical="center"/>
    </xf>
    <xf numFmtId="0" fontId="18" fillId="16" borderId="6" applyNumberFormat="0" applyAlignment="0" applyProtection="0">
      <alignment vertical="center"/>
    </xf>
    <xf numFmtId="0" fontId="0" fillId="0" borderId="0">
      <alignment vertical="center"/>
    </xf>
    <xf numFmtId="0" fontId="13" fillId="0" borderId="4" applyNumberFormat="0" applyFill="0" applyAlignment="0" applyProtection="0">
      <alignment vertical="center"/>
    </xf>
    <xf numFmtId="0" fontId="8" fillId="26" borderId="0" applyNumberFormat="0" applyBorder="0" applyAlignment="0" applyProtection="0">
      <alignment vertical="center"/>
    </xf>
    <xf numFmtId="0" fontId="12" fillId="0" borderId="0"/>
    <xf numFmtId="0" fontId="8" fillId="8" borderId="0" applyNumberFormat="0" applyBorder="0" applyAlignment="0" applyProtection="0">
      <alignment vertical="center"/>
    </xf>
    <xf numFmtId="0" fontId="0" fillId="7" borderId="3" applyNumberFormat="0" applyFont="0" applyAlignment="0" applyProtection="0">
      <alignment vertical="center"/>
    </xf>
    <xf numFmtId="0" fontId="11" fillId="0" borderId="0" applyNumberFormat="0" applyFill="0" applyBorder="0" applyAlignment="0" applyProtection="0">
      <alignment vertical="center"/>
    </xf>
    <xf numFmtId="0" fontId="25" fillId="25" borderId="0" applyNumberFormat="0" applyBorder="0" applyAlignment="0" applyProtection="0">
      <alignment vertical="center"/>
    </xf>
    <xf numFmtId="0" fontId="10" fillId="0" borderId="0" applyNumberFormat="0" applyFill="0" applyBorder="0" applyAlignment="0" applyProtection="0">
      <alignment vertical="center"/>
    </xf>
    <xf numFmtId="0" fontId="8" fillId="6" borderId="0" applyNumberFormat="0" applyBorder="0" applyAlignment="0" applyProtection="0">
      <alignment vertical="center"/>
    </xf>
    <xf numFmtId="0" fontId="21" fillId="20" borderId="0" applyNumberFormat="0" applyBorder="0" applyAlignment="0" applyProtection="0">
      <alignment vertical="center"/>
    </xf>
    <xf numFmtId="0" fontId="9" fillId="4" borderId="0" applyNumberFormat="0" applyBorder="0" applyAlignment="0" applyProtection="0">
      <alignment vertical="center"/>
    </xf>
    <xf numFmtId="0" fontId="17" fillId="13" borderId="0" applyNumberFormat="0" applyBorder="0" applyAlignment="0" applyProtection="0">
      <alignment vertical="center"/>
    </xf>
    <xf numFmtId="0" fontId="8" fillId="5" borderId="0" applyNumberFormat="0" applyBorder="0" applyAlignment="0" applyProtection="0">
      <alignment vertical="center"/>
    </xf>
    <xf numFmtId="0" fontId="9"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9" fillId="28" borderId="0" applyNumberFormat="0" applyBorder="0" applyAlignment="0" applyProtection="0">
      <alignment vertical="center"/>
    </xf>
    <xf numFmtId="0" fontId="8" fillId="30"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center" vertical="center"/>
    </xf>
    <xf numFmtId="178" fontId="1" fillId="0" borderId="0" xfId="0" applyNumberFormat="1" applyFont="1" applyFill="1" applyAlignment="1">
      <alignment horizontal="center" vertical="center"/>
    </xf>
    <xf numFmtId="177" fontId="1" fillId="0" borderId="0" xfId="0" applyNumberFormat="1"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1" xfId="0" applyFont="1" applyFill="1" applyBorder="1" applyAlignment="1">
      <alignment horizontal="left"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178"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8" fontId="1" fillId="0" borderId="1" xfId="0" applyNumberFormat="1" applyFont="1" applyFill="1" applyBorder="1" applyAlignment="1">
      <alignment horizontal="left" vertical="center"/>
    </xf>
    <xf numFmtId="177" fontId="1" fillId="0" borderId="1" xfId="0" applyNumberFormat="1" applyFont="1" applyFill="1" applyBorder="1" applyAlignment="1">
      <alignment horizontal="left" vertical="center"/>
    </xf>
    <xf numFmtId="178"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0" fontId="1" fillId="0" borderId="1" xfId="0" applyFont="1" applyFill="1" applyBorder="1" applyAlignment="1">
      <alignment vertical="center"/>
    </xf>
  </cellXfs>
  <cellStyles count="55">
    <cellStyle name="常规" xfId="0" builtinId="0"/>
    <cellStyle name="常规 8" xfId="1"/>
    <cellStyle name="常规 4 2"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常规 4" xfId="1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常规 7" xfId="36"/>
    <cellStyle name="链接单元格" xfId="37" builtinId="24"/>
    <cellStyle name="60% - 强调文字颜色 1" xfId="38" builtinId="32"/>
    <cellStyle name="常规 3" xfId="39"/>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abSelected="1" workbookViewId="0">
      <selection activeCell="P21" sqref="P21"/>
    </sheetView>
  </sheetViews>
  <sheetFormatPr defaultColWidth="9" defaultRowHeight="13.5"/>
  <cols>
    <col min="1" max="1" width="5.5" style="1" customWidth="1"/>
    <col min="2" max="2" width="8.375" style="1" customWidth="1"/>
    <col min="3" max="4" width="19.5" style="1" customWidth="1"/>
    <col min="5" max="5" width="13.875" style="2" customWidth="1"/>
    <col min="6" max="6" width="15.625" style="1" customWidth="1"/>
    <col min="7" max="7" width="16.25" style="3" customWidth="1"/>
    <col min="8" max="8" width="20.375" style="1" customWidth="1"/>
    <col min="9" max="9" width="34" style="1" customWidth="1"/>
    <col min="10" max="16384" width="9" style="1"/>
  </cols>
  <sheetData>
    <row r="1" ht="35.25" customHeight="1" spans="1:8">
      <c r="A1" s="4" t="s">
        <v>0</v>
      </c>
      <c r="B1" s="5"/>
      <c r="C1" s="5"/>
      <c r="D1" s="5"/>
      <c r="E1" s="18"/>
      <c r="F1" s="5"/>
      <c r="G1" s="19"/>
      <c r="H1" s="5"/>
    </row>
    <row r="2" ht="21.75" customHeight="1" spans="1:9">
      <c r="A2" s="6" t="s">
        <v>1</v>
      </c>
      <c r="B2" s="6"/>
      <c r="C2" s="6"/>
      <c r="D2" s="6"/>
      <c r="E2" s="20"/>
      <c r="F2" s="6"/>
      <c r="G2" s="21"/>
      <c r="H2" s="6"/>
      <c r="I2" s="29"/>
    </row>
    <row r="3" spans="1:9">
      <c r="A3" s="7" t="s">
        <v>2</v>
      </c>
      <c r="B3" s="7" t="s">
        <v>3</v>
      </c>
      <c r="C3" s="7" t="s">
        <v>4</v>
      </c>
      <c r="D3" s="7" t="s">
        <v>5</v>
      </c>
      <c r="E3" s="22" t="s">
        <v>6</v>
      </c>
      <c r="F3" s="23" t="s">
        <v>7</v>
      </c>
      <c r="G3" s="24" t="s">
        <v>8</v>
      </c>
      <c r="H3" s="25" t="s">
        <v>9</v>
      </c>
      <c r="I3" s="7" t="s">
        <v>10</v>
      </c>
    </row>
    <row r="4" spans="1:9">
      <c r="A4" s="7">
        <v>1</v>
      </c>
      <c r="B4" s="8" t="s">
        <v>11</v>
      </c>
      <c r="C4" s="9" t="s">
        <v>12</v>
      </c>
      <c r="D4" s="9" t="s">
        <v>13</v>
      </c>
      <c r="E4" s="26">
        <v>4910.26</v>
      </c>
      <c r="F4" s="9" t="s">
        <v>14</v>
      </c>
      <c r="G4" s="9" t="s">
        <v>15</v>
      </c>
      <c r="H4" s="7" t="s">
        <v>16</v>
      </c>
      <c r="I4" s="7" t="s">
        <v>17</v>
      </c>
    </row>
    <row r="5" spans="1:9">
      <c r="A5" s="7">
        <v>2</v>
      </c>
      <c r="B5" s="8" t="s">
        <v>18</v>
      </c>
      <c r="C5" s="9" t="s">
        <v>19</v>
      </c>
      <c r="D5" s="9" t="s">
        <v>13</v>
      </c>
      <c r="E5" s="26">
        <v>7365.38</v>
      </c>
      <c r="F5" s="9" t="s">
        <v>14</v>
      </c>
      <c r="G5" s="9" t="s">
        <v>20</v>
      </c>
      <c r="H5" s="7" t="s">
        <v>16</v>
      </c>
      <c r="I5" s="7" t="s">
        <v>17</v>
      </c>
    </row>
    <row r="6" spans="1:9">
      <c r="A6" s="7">
        <v>3</v>
      </c>
      <c r="B6" s="8" t="s">
        <v>21</v>
      </c>
      <c r="C6" s="9" t="s">
        <v>22</v>
      </c>
      <c r="D6" s="9" t="s">
        <v>13</v>
      </c>
      <c r="E6" s="26">
        <v>7365.38</v>
      </c>
      <c r="F6" s="9" t="s">
        <v>14</v>
      </c>
      <c r="G6" s="9" t="s">
        <v>20</v>
      </c>
      <c r="H6" s="7" t="s">
        <v>16</v>
      </c>
      <c r="I6" s="7" t="s">
        <v>17</v>
      </c>
    </row>
    <row r="7" spans="1:9">
      <c r="A7" s="7">
        <v>4</v>
      </c>
      <c r="B7" s="8" t="s">
        <v>23</v>
      </c>
      <c r="C7" s="9" t="s">
        <v>24</v>
      </c>
      <c r="D7" s="9" t="s">
        <v>13</v>
      </c>
      <c r="E7" s="26">
        <v>7281.72</v>
      </c>
      <c r="F7" s="9" t="s">
        <v>14</v>
      </c>
      <c r="G7" s="9" t="s">
        <v>20</v>
      </c>
      <c r="H7" s="7" t="s">
        <v>16</v>
      </c>
      <c r="I7" s="7" t="s">
        <v>17</v>
      </c>
    </row>
    <row r="8" spans="1:9">
      <c r="A8" s="7">
        <v>5</v>
      </c>
      <c r="B8" s="8" t="s">
        <v>25</v>
      </c>
      <c r="C8" s="10" t="s">
        <v>26</v>
      </c>
      <c r="D8" s="9" t="s">
        <v>13</v>
      </c>
      <c r="E8" s="26">
        <v>7281.72</v>
      </c>
      <c r="F8" s="9" t="s">
        <v>14</v>
      </c>
      <c r="G8" s="9" t="s">
        <v>20</v>
      </c>
      <c r="H8" s="7" t="s">
        <v>16</v>
      </c>
      <c r="I8" s="7" t="s">
        <v>17</v>
      </c>
    </row>
    <row r="9" spans="1:9">
      <c r="A9" s="7">
        <v>6</v>
      </c>
      <c r="B9" s="8" t="s">
        <v>27</v>
      </c>
      <c r="C9" s="10" t="s">
        <v>28</v>
      </c>
      <c r="D9" s="9" t="s">
        <v>13</v>
      </c>
      <c r="E9" s="26">
        <v>7281.72</v>
      </c>
      <c r="F9" s="9" t="s">
        <v>14</v>
      </c>
      <c r="G9" s="9" t="s">
        <v>20</v>
      </c>
      <c r="H9" s="7" t="s">
        <v>16</v>
      </c>
      <c r="I9" s="7" t="s">
        <v>17</v>
      </c>
    </row>
    <row r="10" spans="1:9">
      <c r="A10" s="7">
        <v>7</v>
      </c>
      <c r="B10" s="8" t="s">
        <v>29</v>
      </c>
      <c r="C10" s="9" t="s">
        <v>30</v>
      </c>
      <c r="D10" s="9" t="s">
        <v>13</v>
      </c>
      <c r="E10" s="26">
        <v>7365.38</v>
      </c>
      <c r="F10" s="9" t="s">
        <v>14</v>
      </c>
      <c r="G10" s="9" t="s">
        <v>20</v>
      </c>
      <c r="H10" s="7" t="s">
        <v>16</v>
      </c>
      <c r="I10" s="7" t="s">
        <v>17</v>
      </c>
    </row>
    <row r="11" spans="1:9">
      <c r="A11" s="7">
        <v>8</v>
      </c>
      <c r="B11" s="8" t="s">
        <v>31</v>
      </c>
      <c r="C11" s="9" t="s">
        <v>32</v>
      </c>
      <c r="D11" s="9" t="s">
        <v>13</v>
      </c>
      <c r="E11" s="26">
        <v>7281.72</v>
      </c>
      <c r="F11" s="9" t="s">
        <v>14</v>
      </c>
      <c r="G11" s="9" t="s">
        <v>20</v>
      </c>
      <c r="H11" s="7" t="s">
        <v>16</v>
      </c>
      <c r="I11" s="7" t="s">
        <v>17</v>
      </c>
    </row>
    <row r="12" spans="1:9">
      <c r="A12" s="7">
        <v>9</v>
      </c>
      <c r="B12" s="8" t="s">
        <v>33</v>
      </c>
      <c r="C12" s="9" t="s">
        <v>34</v>
      </c>
      <c r="D12" s="9" t="s">
        <v>13</v>
      </c>
      <c r="E12" s="26">
        <v>6068.1</v>
      </c>
      <c r="F12" s="9" t="s">
        <v>14</v>
      </c>
      <c r="G12" s="9" t="s">
        <v>35</v>
      </c>
      <c r="H12" s="7" t="s">
        <v>16</v>
      </c>
      <c r="I12" s="7" t="s">
        <v>17</v>
      </c>
    </row>
    <row r="13" spans="1:9">
      <c r="A13" s="7">
        <v>10</v>
      </c>
      <c r="B13" s="8" t="s">
        <v>36</v>
      </c>
      <c r="C13" s="9" t="s">
        <v>37</v>
      </c>
      <c r="D13" s="9" t="s">
        <v>13</v>
      </c>
      <c r="E13" s="26">
        <v>7281.72</v>
      </c>
      <c r="F13" s="9" t="s">
        <v>14</v>
      </c>
      <c r="G13" s="9" t="s">
        <v>20</v>
      </c>
      <c r="H13" s="7" t="s">
        <v>16</v>
      </c>
      <c r="I13" s="7" t="s">
        <v>17</v>
      </c>
    </row>
    <row r="14" spans="1:9">
      <c r="A14" s="7">
        <v>11</v>
      </c>
      <c r="B14" s="8" t="s">
        <v>38</v>
      </c>
      <c r="C14" s="9" t="s">
        <v>39</v>
      </c>
      <c r="D14" s="9" t="s">
        <v>13</v>
      </c>
      <c r="E14" s="26">
        <v>7365.38</v>
      </c>
      <c r="F14" s="9" t="s">
        <v>14</v>
      </c>
      <c r="G14" s="9" t="s">
        <v>20</v>
      </c>
      <c r="H14" s="7" t="s">
        <v>16</v>
      </c>
      <c r="I14" s="7" t="s">
        <v>17</v>
      </c>
    </row>
    <row r="15" spans="1:9">
      <c r="A15" s="7">
        <v>12</v>
      </c>
      <c r="B15" s="8" t="s">
        <v>40</v>
      </c>
      <c r="C15" s="9" t="s">
        <v>41</v>
      </c>
      <c r="D15" s="9" t="s">
        <v>13</v>
      </c>
      <c r="E15" s="26">
        <v>7281.72</v>
      </c>
      <c r="F15" s="9" t="s">
        <v>14</v>
      </c>
      <c r="G15" s="9" t="s">
        <v>20</v>
      </c>
      <c r="H15" s="7" t="s">
        <v>16</v>
      </c>
      <c r="I15" s="7" t="s">
        <v>17</v>
      </c>
    </row>
    <row r="16" spans="1:9">
      <c r="A16" s="7">
        <v>13</v>
      </c>
      <c r="B16" s="8" t="s">
        <v>42</v>
      </c>
      <c r="C16" s="9" t="s">
        <v>43</v>
      </c>
      <c r="D16" s="9" t="s">
        <v>13</v>
      </c>
      <c r="E16" s="26">
        <v>7281.72</v>
      </c>
      <c r="F16" s="9" t="s">
        <v>14</v>
      </c>
      <c r="G16" s="9" t="s">
        <v>20</v>
      </c>
      <c r="H16" s="7" t="s">
        <v>16</v>
      </c>
      <c r="I16" s="7" t="s">
        <v>17</v>
      </c>
    </row>
    <row r="17" spans="1:9">
      <c r="A17" s="7">
        <v>14</v>
      </c>
      <c r="B17" s="8" t="s">
        <v>44</v>
      </c>
      <c r="C17" s="10" t="s">
        <v>45</v>
      </c>
      <c r="D17" s="9" t="s">
        <v>13</v>
      </c>
      <c r="E17" s="26">
        <v>2455.13</v>
      </c>
      <c r="F17" s="9" t="s">
        <v>14</v>
      </c>
      <c r="G17" s="9" t="s">
        <v>46</v>
      </c>
      <c r="H17" s="7" t="s">
        <v>16</v>
      </c>
      <c r="I17" s="7" t="s">
        <v>17</v>
      </c>
    </row>
    <row r="18" spans="1:9">
      <c r="A18" s="7">
        <v>15</v>
      </c>
      <c r="B18" s="8" t="s">
        <v>47</v>
      </c>
      <c r="C18" s="10" t="s">
        <v>48</v>
      </c>
      <c r="D18" s="9" t="s">
        <v>13</v>
      </c>
      <c r="E18" s="26">
        <v>7365.38</v>
      </c>
      <c r="F18" s="9" t="s">
        <v>14</v>
      </c>
      <c r="G18" s="9" t="s">
        <v>20</v>
      </c>
      <c r="H18" s="7" t="s">
        <v>16</v>
      </c>
      <c r="I18" s="7" t="s">
        <v>17</v>
      </c>
    </row>
    <row r="19" spans="1:9">
      <c r="A19" s="7">
        <v>16</v>
      </c>
      <c r="B19" s="8" t="s">
        <v>49</v>
      </c>
      <c r="C19" s="9" t="s">
        <v>50</v>
      </c>
      <c r="D19" s="9" t="s">
        <v>13</v>
      </c>
      <c r="E19" s="26">
        <v>7365.38</v>
      </c>
      <c r="F19" s="9" t="s">
        <v>14</v>
      </c>
      <c r="G19" s="9" t="s">
        <v>20</v>
      </c>
      <c r="H19" s="7" t="s">
        <v>16</v>
      </c>
      <c r="I19" s="7" t="s">
        <v>17</v>
      </c>
    </row>
    <row r="20" spans="1:9">
      <c r="A20" s="7">
        <v>17</v>
      </c>
      <c r="B20" s="8" t="s">
        <v>51</v>
      </c>
      <c r="C20" s="9" t="s">
        <v>52</v>
      </c>
      <c r="D20" s="9" t="s">
        <v>13</v>
      </c>
      <c r="E20" s="26">
        <v>7281.72</v>
      </c>
      <c r="F20" s="9" t="s">
        <v>14</v>
      </c>
      <c r="G20" s="9" t="s">
        <v>20</v>
      </c>
      <c r="H20" s="7" t="s">
        <v>16</v>
      </c>
      <c r="I20" s="7" t="s">
        <v>17</v>
      </c>
    </row>
    <row r="21" spans="1:9">
      <c r="A21" s="7">
        <v>18</v>
      </c>
      <c r="B21" s="8" t="s">
        <v>53</v>
      </c>
      <c r="C21" s="9" t="s">
        <v>54</v>
      </c>
      <c r="D21" s="9" t="s">
        <v>13</v>
      </c>
      <c r="E21" s="26">
        <v>7281.72</v>
      </c>
      <c r="F21" s="9" t="s">
        <v>14</v>
      </c>
      <c r="G21" s="9" t="s">
        <v>20</v>
      </c>
      <c r="H21" s="7" t="s">
        <v>16</v>
      </c>
      <c r="I21" s="7" t="s">
        <v>17</v>
      </c>
    </row>
    <row r="22" spans="1:9">
      <c r="A22" s="7">
        <v>19</v>
      </c>
      <c r="B22" s="8" t="s">
        <v>55</v>
      </c>
      <c r="C22" s="9" t="s">
        <v>56</v>
      </c>
      <c r="D22" s="9" t="s">
        <v>13</v>
      </c>
      <c r="E22" s="26">
        <v>7281.72</v>
      </c>
      <c r="F22" s="9" t="s">
        <v>14</v>
      </c>
      <c r="G22" s="9" t="s">
        <v>20</v>
      </c>
      <c r="H22" s="7" t="s">
        <v>16</v>
      </c>
      <c r="I22" s="7" t="s">
        <v>17</v>
      </c>
    </row>
    <row r="23" spans="1:9">
      <c r="A23" s="7">
        <v>20</v>
      </c>
      <c r="B23" s="8" t="s">
        <v>57</v>
      </c>
      <c r="C23" s="9" t="s">
        <v>58</v>
      </c>
      <c r="D23" s="9" t="s">
        <v>13</v>
      </c>
      <c r="E23" s="26">
        <v>7281.72</v>
      </c>
      <c r="F23" s="9" t="s">
        <v>14</v>
      </c>
      <c r="G23" s="9" t="s">
        <v>20</v>
      </c>
      <c r="H23" s="7" t="s">
        <v>16</v>
      </c>
      <c r="I23" s="7" t="s">
        <v>17</v>
      </c>
    </row>
    <row r="24" spans="1:9">
      <c r="A24" s="7">
        <v>21</v>
      </c>
      <c r="B24" s="8" t="s">
        <v>59</v>
      </c>
      <c r="C24" s="9" t="s">
        <v>60</v>
      </c>
      <c r="D24" s="9" t="s">
        <v>13</v>
      </c>
      <c r="E24" s="26">
        <v>6068.1</v>
      </c>
      <c r="F24" s="9" t="s">
        <v>61</v>
      </c>
      <c r="G24" s="9" t="s">
        <v>20</v>
      </c>
      <c r="H24" s="7" t="s">
        <v>16</v>
      </c>
      <c r="I24" s="7" t="s">
        <v>17</v>
      </c>
    </row>
    <row r="25" spans="1:9">
      <c r="A25" s="7">
        <v>22</v>
      </c>
      <c r="B25" s="8" t="s">
        <v>62</v>
      </c>
      <c r="C25" s="9" t="s">
        <v>63</v>
      </c>
      <c r="D25" s="9" t="s">
        <v>13</v>
      </c>
      <c r="E25" s="26">
        <v>7281.72</v>
      </c>
      <c r="F25" s="9" t="s">
        <v>14</v>
      </c>
      <c r="G25" s="9" t="s">
        <v>20</v>
      </c>
      <c r="H25" s="7" t="s">
        <v>16</v>
      </c>
      <c r="I25" s="7" t="s">
        <v>17</v>
      </c>
    </row>
    <row r="26" spans="1:9">
      <c r="A26" s="7">
        <v>23</v>
      </c>
      <c r="B26" s="11" t="s">
        <v>64</v>
      </c>
      <c r="C26" s="12" t="s">
        <v>65</v>
      </c>
      <c r="D26" s="9" t="s">
        <v>13</v>
      </c>
      <c r="E26" s="27">
        <v>7328.76</v>
      </c>
      <c r="F26" s="12" t="s">
        <v>14</v>
      </c>
      <c r="G26" s="12" t="s">
        <v>20</v>
      </c>
      <c r="H26" s="7" t="s">
        <v>16</v>
      </c>
      <c r="I26" s="7" t="s">
        <v>66</v>
      </c>
    </row>
    <row r="27" spans="1:9">
      <c r="A27" s="7">
        <v>24</v>
      </c>
      <c r="B27" s="11" t="s">
        <v>67</v>
      </c>
      <c r="C27" s="12" t="s">
        <v>68</v>
      </c>
      <c r="D27" s="9" t="s">
        <v>13</v>
      </c>
      <c r="E27" s="27">
        <v>7413.38</v>
      </c>
      <c r="F27" s="12" t="s">
        <v>14</v>
      </c>
      <c r="G27" s="12" t="s">
        <v>20</v>
      </c>
      <c r="H27" s="7" t="s">
        <v>16</v>
      </c>
      <c r="I27" s="7" t="s">
        <v>66</v>
      </c>
    </row>
    <row r="28" spans="1:9">
      <c r="A28" s="7">
        <v>25</v>
      </c>
      <c r="B28" s="11" t="s">
        <v>69</v>
      </c>
      <c r="C28" s="9" t="s">
        <v>70</v>
      </c>
      <c r="D28" s="9" t="s">
        <v>13</v>
      </c>
      <c r="E28" s="27">
        <v>7413.38</v>
      </c>
      <c r="F28" s="12" t="s">
        <v>14</v>
      </c>
      <c r="G28" s="12" t="s">
        <v>20</v>
      </c>
      <c r="H28" s="7" t="s">
        <v>16</v>
      </c>
      <c r="I28" s="7" t="s">
        <v>66</v>
      </c>
    </row>
    <row r="29" spans="1:9">
      <c r="A29" s="7">
        <v>26</v>
      </c>
      <c r="B29" s="11" t="s">
        <v>71</v>
      </c>
      <c r="C29" s="9" t="s">
        <v>72</v>
      </c>
      <c r="D29" s="9" t="s">
        <v>13</v>
      </c>
      <c r="E29" s="27">
        <v>7413.38</v>
      </c>
      <c r="F29" s="12" t="s">
        <v>14</v>
      </c>
      <c r="G29" s="12" t="s">
        <v>20</v>
      </c>
      <c r="H29" s="7" t="s">
        <v>16</v>
      </c>
      <c r="I29" s="7" t="s">
        <v>66</v>
      </c>
    </row>
    <row r="30" spans="1:9">
      <c r="A30" s="7">
        <v>27</v>
      </c>
      <c r="B30" s="11" t="s">
        <v>73</v>
      </c>
      <c r="C30" s="9" t="s">
        <v>74</v>
      </c>
      <c r="D30" s="9" t="s">
        <v>13</v>
      </c>
      <c r="E30" s="27">
        <v>7328.76</v>
      </c>
      <c r="F30" s="12" t="s">
        <v>14</v>
      </c>
      <c r="G30" s="12" t="s">
        <v>20</v>
      </c>
      <c r="H30" s="7" t="s">
        <v>16</v>
      </c>
      <c r="I30" s="7" t="s">
        <v>66</v>
      </c>
    </row>
    <row r="31" spans="1:9">
      <c r="A31" s="7">
        <v>28</v>
      </c>
      <c r="B31" s="13" t="s">
        <v>75</v>
      </c>
      <c r="C31" s="14" t="s">
        <v>76</v>
      </c>
      <c r="D31" s="9" t="s">
        <v>13</v>
      </c>
      <c r="E31" s="28">
        <f>627.29*9+27.44*9+47.05*9+506.22*6+525.56*3</f>
        <v>10930.02</v>
      </c>
      <c r="F31" s="12" t="s">
        <v>77</v>
      </c>
      <c r="G31" s="14" t="s">
        <v>78</v>
      </c>
      <c r="H31" s="7" t="s">
        <v>16</v>
      </c>
      <c r="I31" s="7" t="s">
        <v>79</v>
      </c>
    </row>
    <row r="32" spans="1:9">
      <c r="A32" s="7">
        <v>29</v>
      </c>
      <c r="B32" s="13" t="s">
        <v>80</v>
      </c>
      <c r="C32" s="14" t="s">
        <v>81</v>
      </c>
      <c r="D32" s="9" t="s">
        <v>13</v>
      </c>
      <c r="E32" s="28">
        <f>627.29*9+27.44*9+47.05*9+506.22*6+525.56*3</f>
        <v>10930.02</v>
      </c>
      <c r="F32" s="12" t="s">
        <v>77</v>
      </c>
      <c r="G32" s="14" t="s">
        <v>78</v>
      </c>
      <c r="H32" s="7" t="s">
        <v>16</v>
      </c>
      <c r="I32" s="7" t="s">
        <v>79</v>
      </c>
    </row>
    <row r="33" spans="1:9">
      <c r="A33" s="7">
        <v>30</v>
      </c>
      <c r="B33" s="13" t="s">
        <v>82</v>
      </c>
      <c r="C33" s="14" t="s">
        <v>83</v>
      </c>
      <c r="D33" s="9" t="s">
        <v>13</v>
      </c>
      <c r="E33" s="28">
        <f t="shared" ref="E33:E35" si="0">627.29*12+27.44*12+47.05*12+506.22*6+525.56*6</f>
        <v>14612.04</v>
      </c>
      <c r="F33" s="12" t="s">
        <v>77</v>
      </c>
      <c r="G33" s="9" t="s">
        <v>20</v>
      </c>
      <c r="H33" s="7" t="s">
        <v>16</v>
      </c>
      <c r="I33" s="7" t="s">
        <v>79</v>
      </c>
    </row>
    <row r="34" spans="1:9">
      <c r="A34" s="7">
        <v>31</v>
      </c>
      <c r="B34" s="13" t="s">
        <v>84</v>
      </c>
      <c r="C34" s="14" t="s">
        <v>85</v>
      </c>
      <c r="D34" s="9" t="s">
        <v>13</v>
      </c>
      <c r="E34" s="28">
        <f t="shared" si="0"/>
        <v>14612.04</v>
      </c>
      <c r="F34" s="12" t="s">
        <v>77</v>
      </c>
      <c r="G34" s="9" t="s">
        <v>20</v>
      </c>
      <c r="H34" s="7" t="s">
        <v>16</v>
      </c>
      <c r="I34" s="7" t="s">
        <v>79</v>
      </c>
    </row>
    <row r="35" spans="1:9">
      <c r="A35" s="7">
        <v>32</v>
      </c>
      <c r="B35" s="13" t="s">
        <v>86</v>
      </c>
      <c r="C35" s="14" t="s">
        <v>87</v>
      </c>
      <c r="D35" s="9" t="s">
        <v>13</v>
      </c>
      <c r="E35" s="28">
        <f t="shared" si="0"/>
        <v>14612.04</v>
      </c>
      <c r="F35" s="12" t="s">
        <v>77</v>
      </c>
      <c r="G35" s="9" t="s">
        <v>20</v>
      </c>
      <c r="H35" s="7" t="s">
        <v>16</v>
      </c>
      <c r="I35" s="7" t="s">
        <v>79</v>
      </c>
    </row>
    <row r="36" spans="1:9">
      <c r="A36" s="7">
        <v>33</v>
      </c>
      <c r="B36" s="15" t="s">
        <v>88</v>
      </c>
      <c r="C36" s="16" t="s">
        <v>89</v>
      </c>
      <c r="D36" s="9" t="s">
        <v>13</v>
      </c>
      <c r="E36" s="28">
        <f>627.29*10+27.44*10+47.05*10+506.22*6+525.56*4</f>
        <v>12157.36</v>
      </c>
      <c r="F36" s="12" t="s">
        <v>77</v>
      </c>
      <c r="G36" s="9" t="s">
        <v>15</v>
      </c>
      <c r="H36" s="7" t="s">
        <v>16</v>
      </c>
      <c r="I36" s="7" t="s">
        <v>79</v>
      </c>
    </row>
    <row r="37" spans="1:9">
      <c r="A37" s="7">
        <v>34</v>
      </c>
      <c r="B37" s="15" t="s">
        <v>90</v>
      </c>
      <c r="C37" s="16" t="s">
        <v>91</v>
      </c>
      <c r="D37" s="9" t="s">
        <v>13</v>
      </c>
      <c r="E37" s="28">
        <f>627.29*12+27.44*12+47.05*12+506.22*6+525.56*6</f>
        <v>14612.04</v>
      </c>
      <c r="F37" s="12" t="s">
        <v>77</v>
      </c>
      <c r="G37" s="9" t="s">
        <v>20</v>
      </c>
      <c r="H37" s="7" t="s">
        <v>16</v>
      </c>
      <c r="I37" s="7" t="s">
        <v>79</v>
      </c>
    </row>
    <row r="38" spans="1:9">
      <c r="A38" s="7">
        <v>35</v>
      </c>
      <c r="B38" s="17" t="s">
        <v>92</v>
      </c>
      <c r="C38" s="16" t="s">
        <v>93</v>
      </c>
      <c r="D38" s="9" t="s">
        <v>94</v>
      </c>
      <c r="E38" s="28">
        <f>627.29*12+27.44*12+47.05*12+506.22*5+525.56*6</f>
        <v>14105.82</v>
      </c>
      <c r="F38" s="12" t="s">
        <v>77</v>
      </c>
      <c r="G38" s="9" t="s">
        <v>20</v>
      </c>
      <c r="H38" s="7" t="s">
        <v>16</v>
      </c>
      <c r="I38" s="7" t="s">
        <v>79</v>
      </c>
    </row>
    <row r="39" spans="1:9">
      <c r="A39" s="7">
        <v>36</v>
      </c>
      <c r="B39" s="17" t="s">
        <v>95</v>
      </c>
      <c r="C39" s="16" t="s">
        <v>96</v>
      </c>
      <c r="D39" s="9" t="s">
        <v>13</v>
      </c>
      <c r="E39" s="28">
        <f>596.26*5+26.09*5+44.72*5+506.22*2</f>
        <v>4347.79</v>
      </c>
      <c r="F39" s="12" t="s">
        <v>77</v>
      </c>
      <c r="G39" s="14" t="s">
        <v>97</v>
      </c>
      <c r="H39" s="7" t="s">
        <v>16</v>
      </c>
      <c r="I39" s="7" t="s">
        <v>79</v>
      </c>
    </row>
    <row r="40" spans="1:9">
      <c r="A40" s="7">
        <v>37</v>
      </c>
      <c r="B40" s="16" t="s">
        <v>98</v>
      </c>
      <c r="C40" s="16" t="s">
        <v>99</v>
      </c>
      <c r="D40" s="9" t="s">
        <v>94</v>
      </c>
      <c r="E40" s="28">
        <f>627.29*12+27.44*12+47.05*12+506.22*3+525.56*6</f>
        <v>13093.38</v>
      </c>
      <c r="F40" s="12" t="s">
        <v>77</v>
      </c>
      <c r="G40" s="9" t="s">
        <v>20</v>
      </c>
      <c r="H40" s="7" t="s">
        <v>16</v>
      </c>
      <c r="I40" s="7" t="s">
        <v>79</v>
      </c>
    </row>
    <row r="41" spans="1:9">
      <c r="A41" s="7">
        <v>38</v>
      </c>
      <c r="B41" s="16" t="s">
        <v>100</v>
      </c>
      <c r="C41" s="16" t="s">
        <v>101</v>
      </c>
      <c r="D41" s="9" t="s">
        <v>13</v>
      </c>
      <c r="E41" s="28">
        <f>627.29*9+27.44*9+47.05*9+525.56</f>
        <v>6841.58</v>
      </c>
      <c r="F41" s="12" t="s">
        <v>102</v>
      </c>
      <c r="G41" s="9" t="s">
        <v>20</v>
      </c>
      <c r="H41" s="7" t="s">
        <v>16</v>
      </c>
      <c r="I41" s="7" t="s">
        <v>79</v>
      </c>
    </row>
    <row r="42" spans="1:9">
      <c r="A42" s="7">
        <v>39</v>
      </c>
      <c r="B42" s="16" t="s">
        <v>103</v>
      </c>
      <c r="C42" s="16" t="s">
        <v>104</v>
      </c>
      <c r="D42" s="9" t="s">
        <v>13</v>
      </c>
      <c r="E42" s="28">
        <f>627.29*6+27.44*6+47.05*6+525.56*2</f>
        <v>5261.8</v>
      </c>
      <c r="F42" s="12" t="s">
        <v>14</v>
      </c>
      <c r="G42" s="9" t="s">
        <v>20</v>
      </c>
      <c r="H42" s="7" t="s">
        <v>16</v>
      </c>
      <c r="I42" s="7" t="s">
        <v>79</v>
      </c>
    </row>
    <row r="43" spans="1:9">
      <c r="A43" s="7">
        <v>40</v>
      </c>
      <c r="B43" s="16" t="s">
        <v>105</v>
      </c>
      <c r="C43" s="16" t="s">
        <v>106</v>
      </c>
      <c r="D43" s="9" t="s">
        <v>13</v>
      </c>
      <c r="E43" s="28">
        <f>627.29*2+27.44*2+47.05*2</f>
        <v>1403.56</v>
      </c>
      <c r="F43" s="12" t="s">
        <v>107</v>
      </c>
      <c r="G43" s="9" t="s">
        <v>20</v>
      </c>
      <c r="H43" s="7" t="s">
        <v>16</v>
      </c>
      <c r="I43" s="7" t="s">
        <v>79</v>
      </c>
    </row>
    <row r="44" spans="1:9">
      <c r="A44" s="7">
        <v>41</v>
      </c>
      <c r="B44" s="16" t="s">
        <v>108</v>
      </c>
      <c r="C44" s="16" t="s">
        <v>109</v>
      </c>
      <c r="D44" s="9" t="s">
        <v>13</v>
      </c>
      <c r="E44" s="28">
        <f>627.29*6+27.44*6+47.05*6+525.56*2</f>
        <v>5261.8</v>
      </c>
      <c r="F44" s="12" t="s">
        <v>14</v>
      </c>
      <c r="G44" s="9" t="s">
        <v>20</v>
      </c>
      <c r="H44" s="7" t="s">
        <v>16</v>
      </c>
      <c r="I44" s="7" t="s">
        <v>79</v>
      </c>
    </row>
  </sheetData>
  <autoFilter ref="A3:I44">
    <extLst/>
  </autoFilter>
  <mergeCells count="2">
    <mergeCell ref="A1:I1"/>
    <mergeCell ref="A2:I2"/>
  </mergeCells>
  <conditionalFormatting sqref="B4:B25">
    <cfRule type="duplicateValues" dxfId="0" priority="2"/>
    <cfRule type="duplicateValues" dxfId="0" priority="1"/>
  </conditionalFormatting>
  <conditionalFormatting sqref="B26:B44">
    <cfRule type="duplicateValues" dxfId="1" priority="6"/>
  </conditionalFormatting>
  <dataValidations count="5">
    <dataValidation type="textLength" operator="between" allowBlank="1" showInputMessage="1" showErrorMessage="1" errorTitle="身份证号输入" error="输入值非法,请输入正确的身份证号" prompt="请输入15位或18位身份证号" sqref="C31:C32 C35:C39">
      <formula1>15</formula1>
      <formula2>18</formula2>
    </dataValidation>
    <dataValidation type="textLength" operator="between" allowBlank="1" showInputMessage="1" showErrorMessage="1" sqref="B40:B44">
      <formula1>15</formula1>
      <formula2>18</formula2>
    </dataValidation>
    <dataValidation allowBlank="1" showInputMessage="1" showErrorMessage="1" error="请输入有效的日期格式&#10;例如：2010-12-12" sqref="F28 F29 F30 F31 F41 F42 F43 F44 F4:F25 F26:F27 F32:F40"/>
    <dataValidation allowBlank="1" showInputMessage="1" showErrorMessage="1" error="请输入有效的日期格式&#10;例如：2010-12-12" sqref="F3:G3 G28 G29 G30 G31 G32 G36 G37 G38 G39 G4:G25 G26:G27 G33:G35 G40:G44"/>
    <dataValidation type="list" allowBlank="1" showInputMessage="1" showErrorMessage="1" sqref="H3 H4 H5 H6 H7 H8 H9 H10 H11 H12 H13 H14 H15 H16 H17 H18 H19 H20 H21 H22 H23 H24 H25 H26 H27 H28 H29 H30 H31 H32 H33 H34 H35 H36 H37 H38 H39 H40 H41 H42 H43 H44">
      <formula1>"就业困难对象,毕业两年内高校毕业生"</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2006-09-26T19:21:00Z</dcterms:created>
  <dcterms:modified xsi:type="dcterms:W3CDTF">2025-03-07T10:36:48Z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C5C5A6F868954FC091462EA941EC7D4B</vt:lpwstr>
  </property>
  <property fmtid="{D5CDD505-2E9C-101B-9397-08002B2CF9AE}" pid="3" name="KSOProductBuildVer">
    <vt:lpwstr>2052-11.8.2.10953</vt:lpwstr>
  </property>
</Properties>
</file>